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tabRatio="500" activeTab="0"/>
  </bookViews>
  <sheets>
    <sheet name="Hoja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<sst xmlns="http://schemas.openxmlformats.org/spreadsheetml/2006/main" count="17" uniqueCount="16">
  <si>
    <t>CÁLCULO DE Cx PARA UN FILTRO ACTIVO PASA BANDA TIPO MF</t>
  </si>
  <si>
    <r>
      <rPr>
        <sz val="9"/>
        <color indexed="14"/>
        <rFont val="Arial"/>
        <family val="2"/>
      </rPr>
      <t xml:space="preserve">( Introduce los valores de R1, R2, R3 y la fo del circuito para obtener el valor de </t>
    </r>
    <r>
      <rPr>
        <b/>
        <sz val="9"/>
        <color indexed="14"/>
        <rFont val="Arial"/>
        <family val="2"/>
      </rPr>
      <t>Cx</t>
    </r>
    <r>
      <rPr>
        <sz val="9"/>
        <color indexed="14"/>
        <rFont val="Arial"/>
        <family val="2"/>
      </rPr>
      <t xml:space="preserve">, la </t>
    </r>
    <r>
      <rPr>
        <b/>
        <sz val="9"/>
        <color indexed="14"/>
        <rFont val="Arial"/>
        <family val="2"/>
      </rPr>
      <t>G</t>
    </r>
    <r>
      <rPr>
        <sz val="9"/>
        <color indexed="14"/>
        <rFont val="Arial"/>
        <family val="2"/>
      </rPr>
      <t xml:space="preserve">anancia, el </t>
    </r>
    <r>
      <rPr>
        <b/>
        <sz val="9"/>
        <color indexed="14"/>
        <rFont val="Arial"/>
        <family val="2"/>
      </rPr>
      <t>BW</t>
    </r>
    <r>
      <rPr>
        <sz val="9"/>
        <color indexed="14"/>
        <rFont val="Arial"/>
        <family val="2"/>
      </rPr>
      <t xml:space="preserve">, y el </t>
    </r>
    <r>
      <rPr>
        <b/>
        <sz val="9"/>
        <color indexed="14"/>
        <rFont val="Arial"/>
        <family val="2"/>
      </rPr>
      <t>Q</t>
    </r>
    <r>
      <rPr>
        <sz val="9"/>
        <color indexed="14"/>
        <rFont val="Arial"/>
        <family val="2"/>
      </rPr>
      <t>)</t>
    </r>
  </si>
  <si>
    <r>
      <rPr>
        <b/>
        <sz val="10"/>
        <color indexed="8"/>
        <rFont val="Arial"/>
        <family val="2"/>
      </rPr>
      <t>R1</t>
    </r>
    <r>
      <rPr>
        <sz val="10"/>
        <color indexed="8"/>
        <rFont val="Arial"/>
        <family val="2"/>
      </rPr>
      <t xml:space="preserve"> (en </t>
    </r>
    <r>
      <rPr>
        <b/>
        <sz val="10"/>
        <color indexed="8"/>
        <rFont val="Arial"/>
        <family val="2"/>
      </rPr>
      <t>Ω</t>
    </r>
    <r>
      <rPr>
        <sz val="10"/>
        <color indexed="8"/>
        <rFont val="Arial"/>
        <family val="2"/>
      </rPr>
      <t>)</t>
    </r>
  </si>
  <si>
    <r>
      <rPr>
        <b/>
        <sz val="10"/>
        <color indexed="8"/>
        <rFont val="Arial"/>
        <family val="2"/>
      </rPr>
      <t xml:space="preserve">R2 </t>
    </r>
    <r>
      <rPr>
        <sz val="10"/>
        <color indexed="8"/>
        <rFont val="Arial"/>
        <family val="2"/>
      </rPr>
      <t xml:space="preserve">(en </t>
    </r>
    <r>
      <rPr>
        <b/>
        <sz val="10"/>
        <color indexed="8"/>
        <rFont val="Arial"/>
        <family val="2"/>
      </rPr>
      <t>Ω</t>
    </r>
    <r>
      <rPr>
        <sz val="10"/>
        <color indexed="8"/>
        <rFont val="Arial"/>
        <family val="2"/>
      </rPr>
      <t>)</t>
    </r>
  </si>
  <si>
    <r>
      <rPr>
        <b/>
        <sz val="10"/>
        <color indexed="8"/>
        <rFont val="Arial"/>
        <family val="2"/>
      </rPr>
      <t xml:space="preserve">R3 </t>
    </r>
    <r>
      <rPr>
        <sz val="10"/>
        <color indexed="8"/>
        <rFont val="Arial"/>
        <family val="2"/>
      </rPr>
      <t xml:space="preserve">(en </t>
    </r>
    <r>
      <rPr>
        <b/>
        <sz val="10"/>
        <color indexed="8"/>
        <rFont val="Arial"/>
        <family val="2"/>
      </rPr>
      <t>Ω</t>
    </r>
    <r>
      <rPr>
        <sz val="10"/>
        <color indexed="8"/>
        <rFont val="Arial"/>
        <family val="2"/>
      </rPr>
      <t>)</t>
    </r>
  </si>
  <si>
    <r>
      <rPr>
        <b/>
        <sz val="10"/>
        <color indexed="8"/>
        <rFont val="Arial"/>
        <family val="2"/>
      </rPr>
      <t xml:space="preserve">fo </t>
    </r>
    <r>
      <rPr>
        <sz val="10"/>
        <color indexed="8"/>
        <rFont val="Arial"/>
        <family val="2"/>
      </rPr>
      <t xml:space="preserve">(en </t>
    </r>
    <r>
      <rPr>
        <b/>
        <sz val="10"/>
        <color indexed="8"/>
        <rFont val="Arial"/>
        <family val="2"/>
      </rPr>
      <t>Hz</t>
    </r>
    <r>
      <rPr>
        <sz val="10"/>
        <color indexed="8"/>
        <rFont val="Arial"/>
        <family val="2"/>
      </rPr>
      <t>)</t>
    </r>
  </si>
  <si>
    <r>
      <rPr>
        <b/>
        <sz val="10"/>
        <color indexed="8"/>
        <rFont val="Arial"/>
        <family val="2"/>
      </rPr>
      <t>Cx</t>
    </r>
    <r>
      <rPr>
        <sz val="10"/>
        <color indexed="8"/>
        <rFont val="Arial"/>
        <family val="2"/>
      </rPr>
      <t xml:space="preserve"> (en</t>
    </r>
    <r>
      <rPr>
        <b/>
        <sz val="10"/>
        <color indexed="8"/>
        <rFont val="Arial"/>
        <family val="2"/>
      </rPr>
      <t xml:space="preserve"> nF</t>
    </r>
    <r>
      <rPr>
        <sz val="10"/>
        <color indexed="8"/>
        <rFont val="Arial"/>
        <family val="2"/>
      </rPr>
      <t>)</t>
    </r>
  </si>
  <si>
    <r>
      <rPr>
        <b/>
        <sz val="10"/>
        <color indexed="8"/>
        <rFont val="Arial"/>
        <family val="2"/>
      </rPr>
      <t>Cx</t>
    </r>
    <r>
      <rPr>
        <sz val="10"/>
        <color indexed="8"/>
        <rFont val="Arial"/>
        <family val="2"/>
      </rPr>
      <t xml:space="preserve"> (en</t>
    </r>
    <r>
      <rPr>
        <b/>
        <sz val="10"/>
        <color indexed="8"/>
        <rFont val="Arial"/>
        <family val="2"/>
      </rPr>
      <t xml:space="preserve"> pF</t>
    </r>
    <r>
      <rPr>
        <sz val="10"/>
        <color indexed="8"/>
        <rFont val="Arial"/>
        <family val="2"/>
      </rPr>
      <t>)</t>
    </r>
  </si>
  <si>
    <t>G</t>
  </si>
  <si>
    <r>
      <rPr>
        <b/>
        <sz val="10"/>
        <color indexed="8"/>
        <rFont val="Arial"/>
        <family val="2"/>
      </rPr>
      <t>BW</t>
    </r>
    <r>
      <rPr>
        <sz val="10"/>
        <color indexed="8"/>
        <rFont val="Arial"/>
        <family val="2"/>
      </rPr>
      <t xml:space="preserve"> (en </t>
    </r>
    <r>
      <rPr>
        <b/>
        <sz val="10"/>
        <color indexed="8"/>
        <rFont val="Arial"/>
        <family val="2"/>
      </rPr>
      <t>Hz</t>
    </r>
    <r>
      <rPr>
        <sz val="10"/>
        <color indexed="8"/>
        <rFont val="Arial"/>
        <family val="2"/>
      </rPr>
      <t>)</t>
    </r>
  </si>
  <si>
    <t>Q</t>
  </si>
  <si>
    <r>
      <rPr>
        <sz val="9"/>
        <color indexed="14"/>
        <rFont val="Arial"/>
        <family val="2"/>
      </rPr>
      <t xml:space="preserve">( Introduce los valores de R1, R2, R3 y el de Cx para obtener el valor de </t>
    </r>
    <r>
      <rPr>
        <b/>
        <sz val="9"/>
        <color indexed="14"/>
        <rFont val="Arial"/>
        <family val="2"/>
      </rPr>
      <t>f</t>
    </r>
    <r>
      <rPr>
        <sz val="9"/>
        <color indexed="14"/>
        <rFont val="Arial"/>
        <family val="2"/>
      </rPr>
      <t>o )</t>
    </r>
  </si>
  <si>
    <r>
      <rPr>
        <b/>
        <sz val="10"/>
        <color indexed="8"/>
        <rFont val="Arial"/>
        <family val="2"/>
      </rPr>
      <t>R2</t>
    </r>
    <r>
      <rPr>
        <sz val="10"/>
        <color indexed="8"/>
        <rFont val="Arial"/>
        <family val="2"/>
      </rPr>
      <t xml:space="preserve"> (en </t>
    </r>
    <r>
      <rPr>
        <b/>
        <sz val="10"/>
        <color indexed="8"/>
        <rFont val="Arial"/>
        <family val="2"/>
      </rPr>
      <t>Ω</t>
    </r>
    <r>
      <rPr>
        <sz val="10"/>
        <color indexed="8"/>
        <rFont val="Arial"/>
        <family val="2"/>
      </rPr>
      <t>)</t>
    </r>
  </si>
  <si>
    <r>
      <rPr>
        <b/>
        <sz val="10"/>
        <color indexed="8"/>
        <rFont val="Arial"/>
        <family val="2"/>
      </rPr>
      <t>R3</t>
    </r>
    <r>
      <rPr>
        <sz val="10"/>
        <color indexed="8"/>
        <rFont val="Arial"/>
        <family val="2"/>
      </rPr>
      <t xml:space="preserve"> (en </t>
    </r>
    <r>
      <rPr>
        <b/>
        <sz val="10"/>
        <color indexed="8"/>
        <rFont val="Arial"/>
        <family val="2"/>
      </rPr>
      <t>Ω</t>
    </r>
    <r>
      <rPr>
        <sz val="10"/>
        <color indexed="8"/>
        <rFont val="Arial"/>
        <family val="2"/>
      </rPr>
      <t>)</t>
    </r>
  </si>
  <si>
    <r>
      <rPr>
        <b/>
        <sz val="10"/>
        <color indexed="8"/>
        <rFont val="Arial"/>
        <family val="2"/>
      </rPr>
      <t>Cx</t>
    </r>
    <r>
      <rPr>
        <sz val="10"/>
        <color indexed="8"/>
        <rFont val="Arial"/>
        <family val="2"/>
      </rPr>
      <t xml:space="preserve"> (en </t>
    </r>
    <r>
      <rPr>
        <b/>
        <sz val="10"/>
        <color indexed="8"/>
        <rFont val="Arial"/>
        <family val="2"/>
      </rPr>
      <t>nF</t>
    </r>
    <r>
      <rPr>
        <sz val="10"/>
        <color indexed="8"/>
        <rFont val="Arial"/>
        <family val="2"/>
      </rPr>
      <t>)</t>
    </r>
  </si>
  <si>
    <r>
      <rPr>
        <b/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 xml:space="preserve">o (en </t>
    </r>
    <r>
      <rPr>
        <b/>
        <sz val="10"/>
        <color indexed="8"/>
        <rFont val="Arial"/>
        <family val="2"/>
      </rPr>
      <t>Hz</t>
    </r>
    <r>
      <rPr>
        <sz val="10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</si>
</sst>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,##0.000"/>
    <numFmt numFmtId="167" formatCode="#,##0.00000"/>
  </numFmts>
  <fonts count="52">
    <font>
      <b/>
      <sz val="10"/>
      <color indexed="10"/>
      <name val="Arial"/>
      <family val="2"/>
    </font>
    <font>
      <sz val="10"/>
      <name val="Arial"/>
      <family val="0"/>
    </font>
    <font>
      <b/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63"/>
      <name val="Arial"/>
      <family val="2"/>
    </font>
    <font>
      <b/>
      <i/>
      <sz val="10"/>
      <color indexed="23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9"/>
      <name val="Arial"/>
      <family val="2"/>
    </font>
    <font>
      <b/>
      <sz val="10"/>
      <color indexed="16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10"/>
      <name val="Arial"/>
      <family val="2"/>
    </font>
    <font>
      <b/>
      <sz val="12"/>
      <color indexed="30"/>
      <name val="Arial"/>
      <family val="2"/>
    </font>
    <font>
      <sz val="9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23"/>
      <name val="Arial"/>
      <family val="2"/>
    </font>
    <font>
      <sz val="10"/>
      <color indexed="54"/>
      <name val="Arial"/>
      <family val="2"/>
    </font>
    <font>
      <sz val="10"/>
      <color indexed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64" fontId="0" fillId="0" borderId="0" applyFill="0" applyBorder="0" applyAlignment="0" applyProtection="0"/>
    <xf numFmtId="164" fontId="11" fillId="20" borderId="0" applyBorder="0" applyAlignment="0" applyProtection="0"/>
    <xf numFmtId="164" fontId="11" fillId="21" borderId="0" applyBorder="0" applyAlignment="0" applyProtection="0"/>
    <xf numFmtId="164" fontId="0" fillId="22" borderId="0" applyBorder="0" applyAlignment="0" applyProtection="0"/>
    <xf numFmtId="164" fontId="10" fillId="23" borderId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4" fillId="33" borderId="1" applyNumberFormat="0" applyAlignment="0" applyProtection="0"/>
    <xf numFmtId="164" fontId="11" fillId="34" borderId="0" applyBorder="0" applyAlignment="0" applyProtection="0"/>
    <xf numFmtId="164" fontId="6" fillId="0" borderId="0" applyFill="0" applyBorder="0" applyAlignment="0" applyProtection="0"/>
    <xf numFmtId="164" fontId="8" fillId="35" borderId="0" applyBorder="0" applyAlignment="0" applyProtection="0"/>
    <xf numFmtId="164" fontId="3" fillId="0" borderId="0" applyFill="0" applyBorder="0" applyAlignment="0" applyProtection="0"/>
    <xf numFmtId="164" fontId="4" fillId="0" borderId="0" applyFill="0" applyBorder="0" applyAlignment="0" applyProtection="0"/>
    <xf numFmtId="164" fontId="7" fillId="0" borderId="0" applyFill="0" applyBorder="0" applyAlignment="0" applyProtection="0"/>
    <xf numFmtId="0" fontId="45" fillId="36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9" fillId="37" borderId="0" applyBorder="0" applyAlignment="0" applyProtection="0"/>
    <xf numFmtId="0" fontId="0" fillId="38" borderId="4" applyNumberFormat="0" applyFont="0" applyAlignment="0" applyProtection="0"/>
    <xf numFmtId="164" fontId="5" fillId="37" borderId="5" applyAlignment="0" applyProtection="0"/>
    <xf numFmtId="9" fontId="1" fillId="0" borderId="0" applyFill="0" applyBorder="0" applyAlignment="0" applyProtection="0"/>
    <xf numFmtId="164" fontId="12" fillId="0" borderId="0" applyFill="0" applyBorder="0" applyAlignment="0" applyProtection="0"/>
    <xf numFmtId="0" fontId="46" fillId="25" borderId="6" applyNumberFormat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4" fontId="2" fillId="0" borderId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43" fillId="0" borderId="9" applyNumberFormat="0" applyFill="0" applyAlignment="0" applyProtection="0"/>
    <xf numFmtId="0" fontId="51" fillId="0" borderId="10" applyNumberFormat="0" applyFill="0" applyAlignment="0" applyProtection="0"/>
    <xf numFmtId="164" fontId="1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3" fontId="16" fillId="39" borderId="11" xfId="0" applyNumberFormat="1" applyFont="1" applyFill="1" applyBorder="1" applyAlignment="1">
      <alignment horizontal="center"/>
    </xf>
    <xf numFmtId="3" fontId="16" fillId="40" borderId="11" xfId="0" applyNumberFormat="1" applyFont="1" applyFill="1" applyBorder="1" applyAlignment="1">
      <alignment horizontal="center"/>
    </xf>
    <xf numFmtId="3" fontId="16" fillId="41" borderId="11" xfId="0" applyNumberFormat="1" applyFont="1" applyFill="1" applyBorder="1" applyAlignment="1">
      <alignment horizontal="center"/>
    </xf>
    <xf numFmtId="164" fontId="16" fillId="42" borderId="11" xfId="0" applyFont="1" applyFill="1" applyBorder="1" applyAlignment="1">
      <alignment horizontal="center"/>
    </xf>
    <xf numFmtId="165" fontId="16" fillId="42" borderId="11" xfId="0" applyNumberFormat="1" applyFont="1" applyFill="1" applyBorder="1" applyAlignment="1">
      <alignment horizontal="center"/>
    </xf>
    <xf numFmtId="164" fontId="16" fillId="43" borderId="11" xfId="0" applyFont="1" applyFill="1" applyBorder="1" applyAlignment="1">
      <alignment horizontal="center"/>
    </xf>
    <xf numFmtId="164" fontId="16" fillId="44" borderId="11" xfId="0" applyFont="1" applyFill="1" applyBorder="1" applyAlignment="1">
      <alignment horizontal="center"/>
    </xf>
    <xf numFmtId="164" fontId="16" fillId="45" borderId="11" xfId="0" applyFont="1" applyFill="1" applyBorder="1" applyAlignment="1">
      <alignment horizontal="center"/>
    </xf>
    <xf numFmtId="3" fontId="17" fillId="0" borderId="11" xfId="0" applyNumberFormat="1" applyFont="1" applyBorder="1" applyAlignment="1" applyProtection="1">
      <alignment horizontal="center"/>
      <protection locked="0"/>
    </xf>
    <xf numFmtId="3" fontId="18" fillId="0" borderId="11" xfId="0" applyNumberFormat="1" applyFont="1" applyBorder="1" applyAlignment="1" applyProtection="1">
      <alignment horizontal="center"/>
      <protection locked="0"/>
    </xf>
    <xf numFmtId="166" fontId="19" fillId="46" borderId="11" xfId="0" applyNumberFormat="1" applyFont="1" applyFill="1" applyBorder="1" applyAlignment="1">
      <alignment horizontal="center"/>
    </xf>
    <xf numFmtId="165" fontId="19" fillId="46" borderId="11" xfId="0" applyNumberFormat="1" applyFont="1" applyFill="1" applyBorder="1" applyAlignment="1">
      <alignment horizontal="center"/>
    </xf>
    <xf numFmtId="164" fontId="16" fillId="46" borderId="11" xfId="54" applyFont="1" applyFill="1" applyBorder="1" applyAlignment="1">
      <alignment horizontal="center"/>
    </xf>
    <xf numFmtId="164" fontId="16" fillId="46" borderId="11" xfId="0" applyFont="1" applyFill="1" applyBorder="1" applyAlignment="1">
      <alignment horizontal="center"/>
    </xf>
    <xf numFmtId="164" fontId="16" fillId="0" borderId="0" xfId="0" applyFont="1" applyFill="1" applyAlignment="1">
      <alignment horizontal="center"/>
    </xf>
    <xf numFmtId="164" fontId="17" fillId="0" borderId="0" xfId="0" applyFont="1" applyFill="1" applyAlignment="1">
      <alignment horizontal="center"/>
    </xf>
    <xf numFmtId="164" fontId="16" fillId="39" borderId="11" xfId="0" applyFont="1" applyFill="1" applyBorder="1" applyAlignment="1">
      <alignment horizontal="center"/>
    </xf>
    <xf numFmtId="164" fontId="16" fillId="40" borderId="11" xfId="0" applyFont="1" applyFill="1" applyBorder="1" applyAlignment="1">
      <alignment horizontal="center"/>
    </xf>
    <xf numFmtId="3" fontId="16" fillId="42" borderId="11" xfId="0" applyNumberFormat="1" applyFont="1" applyFill="1" applyBorder="1" applyAlignment="1">
      <alignment horizontal="center"/>
    </xf>
    <xf numFmtId="3" fontId="17" fillId="0" borderId="0" xfId="0" applyNumberFormat="1" applyFont="1" applyFill="1" applyAlignment="1" applyProtection="1">
      <alignment horizontal="center"/>
      <protection locked="0"/>
    </xf>
    <xf numFmtId="3" fontId="20" fillId="0" borderId="0" xfId="0" applyNumberFormat="1" applyFont="1" applyFill="1" applyAlignment="1" applyProtection="1">
      <alignment horizontal="center"/>
      <protection locked="0"/>
    </xf>
    <xf numFmtId="166" fontId="21" fillId="0" borderId="0" xfId="0" applyNumberFormat="1" applyFont="1" applyFill="1" applyAlignment="1" applyProtection="1">
      <alignment horizontal="center"/>
      <protection locked="0"/>
    </xf>
    <xf numFmtId="165" fontId="16" fillId="0" borderId="0" xfId="0" applyNumberFormat="1" applyFont="1" applyFill="1" applyAlignment="1">
      <alignment horizontal="center"/>
    </xf>
    <xf numFmtId="166" fontId="21" fillId="0" borderId="11" xfId="0" applyNumberFormat="1" applyFont="1" applyBorder="1" applyAlignment="1" applyProtection="1">
      <alignment horizontal="center"/>
      <protection locked="0"/>
    </xf>
    <xf numFmtId="165" fontId="18" fillId="46" borderId="11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3" fontId="0" fillId="0" borderId="0" xfId="0" applyNumberFormat="1" applyFill="1" applyAlignment="1">
      <alignment horizontal="center"/>
    </xf>
    <xf numFmtId="3" fontId="16" fillId="0" borderId="0" xfId="0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3" fontId="13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a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rror" xfId="50"/>
    <cellStyle name="Footnote" xfId="51"/>
    <cellStyle name="Good" xfId="52"/>
    <cellStyle name="Heading 1" xfId="53"/>
    <cellStyle name="Heading 2" xfId="54"/>
    <cellStyle name="Hyperlink" xfId="55"/>
    <cellStyle name="Incorrecto" xfId="56"/>
    <cellStyle name="Comma" xfId="57"/>
    <cellStyle name="Comma [0]" xfId="58"/>
    <cellStyle name="Currency" xfId="59"/>
    <cellStyle name="Currency [0]" xfId="60"/>
    <cellStyle name="Neutral" xfId="61"/>
    <cellStyle name="Notas" xfId="62"/>
    <cellStyle name="Note" xfId="63"/>
    <cellStyle name="Percent" xfId="64"/>
    <cellStyle name="Resultado" xfId="65"/>
    <cellStyle name="Salida" xfId="66"/>
    <cellStyle name="Status" xfId="67"/>
    <cellStyle name="Text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  <cellStyle name="Warning" xfId="76"/>
    <cellStyle name="Xc mayor o igual a 1" xfId="77"/>
    <cellStyle name="Xc menor que 1" xfId="78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DC06FD"/>
      <rgbColor rgb="0000FFFF"/>
      <rgbColor rgb="00CC0000"/>
      <rgbColor rgb="00006600"/>
      <rgbColor rgb="00000080"/>
      <rgbColor rgb="00996600"/>
      <rgbColor rgb="00800080"/>
      <rgbColor rgb="00008080"/>
      <rgbColor rgb="00E0C2CD"/>
      <rgbColor rgb="00808080"/>
      <rgbColor rgb="00729FCF"/>
      <rgbColor rgb="00993366"/>
      <rgbColor rgb="00FFFFCC"/>
      <rgbColor rgb="00EEEEEE"/>
      <rgbColor rgb="00660066"/>
      <rgbColor rgb="00FF8080"/>
      <rgbColor rgb="00047BF9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DBB6"/>
      <rgbColor rgb="000346FC"/>
      <rgbColor rgb="0033CCCC"/>
      <rgbColor rgb="0081D41A"/>
      <rgbColor rgb="00FFCC00"/>
      <rgbColor rgb="00FF8000"/>
      <rgbColor rgb="00FF4000"/>
      <rgbColor rgb="002A60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</xdr:row>
      <xdr:rowOff>152400</xdr:rowOff>
    </xdr:from>
    <xdr:to>
      <xdr:col>4</xdr:col>
      <xdr:colOff>676275</xdr:colOff>
      <xdr:row>15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514350"/>
          <a:ext cx="32194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</xdr:row>
      <xdr:rowOff>152400</xdr:rowOff>
    </xdr:from>
    <xdr:to>
      <xdr:col>4</xdr:col>
      <xdr:colOff>676275</xdr:colOff>
      <xdr:row>16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14350"/>
          <a:ext cx="36099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"/>
  <sheetViews>
    <sheetView showGridLines="0" showRowColHeaders="0" tabSelected="1" zoomScale="140" zoomScaleNormal="140" zoomScalePageLayoutView="0" workbookViewId="0" topLeftCell="A1">
      <selection activeCell="I17" sqref="I17"/>
    </sheetView>
  </sheetViews>
  <sheetFormatPr defaultColWidth="11.57421875" defaultRowHeight="12.75"/>
  <cols>
    <col min="1" max="5" width="11.57421875" style="0" customWidth="1"/>
    <col min="6" max="8" width="11.57421875" style="1" customWidth="1"/>
    <col min="9" max="9" width="11.57421875" style="2" customWidth="1"/>
    <col min="10" max="10" width="13.8515625" style="0" customWidth="1"/>
    <col min="11" max="11" width="12.57421875" style="3" customWidth="1"/>
    <col min="12" max="12" width="6.8515625" style="0" customWidth="1"/>
    <col min="13" max="13" width="11.57421875" style="0" customWidth="1"/>
    <col min="14" max="14" width="5.421875" style="0" customWidth="1"/>
  </cols>
  <sheetData>
    <row r="2" spans="6:14" ht="15.75">
      <c r="F2" s="33" t="s">
        <v>0</v>
      </c>
      <c r="G2" s="33"/>
      <c r="H2" s="33"/>
      <c r="I2" s="33"/>
      <c r="J2" s="33"/>
      <c r="K2" s="33"/>
      <c r="L2" s="33"/>
      <c r="M2" s="33"/>
      <c r="N2" s="33"/>
    </row>
    <row r="3" spans="6:14" ht="12.75">
      <c r="F3" s="34" t="s">
        <v>1</v>
      </c>
      <c r="G3" s="34"/>
      <c r="H3" s="34"/>
      <c r="I3" s="34"/>
      <c r="J3" s="34"/>
      <c r="K3" s="34"/>
      <c r="L3" s="34"/>
      <c r="M3" s="34"/>
      <c r="N3" s="34"/>
    </row>
    <row r="4" spans="6:14" ht="12.75">
      <c r="F4" s="4" t="s">
        <v>2</v>
      </c>
      <c r="G4" s="4" t="s">
        <v>3</v>
      </c>
      <c r="H4" s="5" t="s">
        <v>4</v>
      </c>
      <c r="I4" s="6" t="s">
        <v>5</v>
      </c>
      <c r="J4" s="7" t="s">
        <v>6</v>
      </c>
      <c r="K4" s="8" t="s">
        <v>7</v>
      </c>
      <c r="L4" s="9" t="s">
        <v>8</v>
      </c>
      <c r="M4" s="10" t="s">
        <v>9</v>
      </c>
      <c r="N4" s="11" t="s">
        <v>10</v>
      </c>
    </row>
    <row r="5" spans="6:14" ht="12.75">
      <c r="F5" s="12">
        <v>120000</v>
      </c>
      <c r="G5" s="12">
        <v>120000</v>
      </c>
      <c r="H5" s="12">
        <v>2000000</v>
      </c>
      <c r="I5" s="13">
        <v>16000</v>
      </c>
      <c r="J5" s="14">
        <f aca="true" t="shared" si="0" ref="J5:J17">_xlfn.IFERROR((1/(2*PI()*I5))*SQRT((F5+G5)/(F5*G5*H5))*1000000000,"")</f>
        <v>0.028715046636551673</v>
      </c>
      <c r="K5" s="15">
        <f aca="true" t="shared" si="1" ref="K5:K17">_xlfn.IFERROR(J5*1000,"")</f>
        <v>28.715046636551673</v>
      </c>
      <c r="L5" s="16">
        <f aca="true" t="shared" si="2" ref="L5:L17">_xlfn.IFERROR(H5/(2*F5),"")</f>
        <v>8.333333333333334</v>
      </c>
      <c r="M5" s="17">
        <f aca="true" t="shared" si="3" ref="M5:M17">_xlfn.IFERROR(1/(PI()*H5*(J5/1000000000)),"")</f>
        <v>5542.562584220407</v>
      </c>
      <c r="N5" s="17">
        <f aca="true" t="shared" si="4" ref="N5:N17">_xlfn.IFERROR(PI()*H5*I5*(J5/1000000000),"")</f>
        <v>2.886751345948129</v>
      </c>
    </row>
    <row r="6" spans="6:14" ht="12.75">
      <c r="F6" s="12">
        <v>120000</v>
      </c>
      <c r="G6" s="12">
        <v>120000</v>
      </c>
      <c r="H6" s="12">
        <v>2000000</v>
      </c>
      <c r="I6" s="13">
        <v>8000</v>
      </c>
      <c r="J6" s="14">
        <f t="shared" si="0"/>
        <v>0.05743009327310335</v>
      </c>
      <c r="K6" s="15">
        <f t="shared" si="1"/>
        <v>57.430093273103346</v>
      </c>
      <c r="L6" s="16">
        <f t="shared" si="2"/>
        <v>8.333333333333334</v>
      </c>
      <c r="M6" s="17">
        <f t="shared" si="3"/>
        <v>2771.2812921102036</v>
      </c>
      <c r="N6" s="17">
        <f t="shared" si="4"/>
        <v>2.886751345948129</v>
      </c>
    </row>
    <row r="7" spans="6:14" ht="12.75">
      <c r="F7" s="12">
        <v>120000</v>
      </c>
      <c r="G7" s="12">
        <v>120000</v>
      </c>
      <c r="H7" s="12">
        <v>2000000</v>
      </c>
      <c r="I7" s="13">
        <v>4000</v>
      </c>
      <c r="J7" s="14">
        <f t="shared" si="0"/>
        <v>0.1148601865462067</v>
      </c>
      <c r="K7" s="15">
        <f t="shared" si="1"/>
        <v>114.86018654620669</v>
      </c>
      <c r="L7" s="16">
        <f t="shared" si="2"/>
        <v>8.333333333333334</v>
      </c>
      <c r="M7" s="17">
        <f t="shared" si="3"/>
        <v>1385.6406460551018</v>
      </c>
      <c r="N7" s="17">
        <f t="shared" si="4"/>
        <v>2.886751345948129</v>
      </c>
    </row>
    <row r="8" spans="6:14" ht="12.75">
      <c r="F8" s="12">
        <v>120000</v>
      </c>
      <c r="G8" s="12">
        <v>120000</v>
      </c>
      <c r="H8" s="12">
        <v>2000000</v>
      </c>
      <c r="I8" s="13">
        <v>2000</v>
      </c>
      <c r="J8" s="14">
        <f t="shared" si="0"/>
        <v>0.2297203730924134</v>
      </c>
      <c r="K8" s="15">
        <f t="shared" si="1"/>
        <v>229.72037309241338</v>
      </c>
      <c r="L8" s="16">
        <f t="shared" si="2"/>
        <v>8.333333333333334</v>
      </c>
      <c r="M8" s="17">
        <f t="shared" si="3"/>
        <v>692.8203230275509</v>
      </c>
      <c r="N8" s="17">
        <f t="shared" si="4"/>
        <v>2.886751345948129</v>
      </c>
    </row>
    <row r="9" spans="6:14" ht="12.75">
      <c r="F9" s="12">
        <v>120000</v>
      </c>
      <c r="G9" s="12">
        <v>120000</v>
      </c>
      <c r="H9" s="12">
        <v>2000000</v>
      </c>
      <c r="I9" s="13">
        <v>1000</v>
      </c>
      <c r="J9" s="14">
        <f t="shared" si="0"/>
        <v>0.4594407461848268</v>
      </c>
      <c r="K9" s="15">
        <f t="shared" si="1"/>
        <v>459.44074618482676</v>
      </c>
      <c r="L9" s="16">
        <f t="shared" si="2"/>
        <v>8.333333333333334</v>
      </c>
      <c r="M9" s="17">
        <f t="shared" si="3"/>
        <v>346.41016151377545</v>
      </c>
      <c r="N9" s="17">
        <f t="shared" si="4"/>
        <v>2.886751345948129</v>
      </c>
    </row>
    <row r="10" spans="6:14" ht="12.75">
      <c r="F10" s="12">
        <v>120000</v>
      </c>
      <c r="G10" s="12">
        <v>120000</v>
      </c>
      <c r="H10" s="12">
        <v>2000000</v>
      </c>
      <c r="I10" s="13">
        <v>500</v>
      </c>
      <c r="J10" s="14">
        <f t="shared" si="0"/>
        <v>0.9188814923696536</v>
      </c>
      <c r="K10" s="15">
        <f t="shared" si="1"/>
        <v>918.8814923696535</v>
      </c>
      <c r="L10" s="16">
        <f t="shared" si="2"/>
        <v>8.333333333333334</v>
      </c>
      <c r="M10" s="17">
        <f t="shared" si="3"/>
        <v>173.20508075688772</v>
      </c>
      <c r="N10" s="17">
        <f t="shared" si="4"/>
        <v>2.886751345948129</v>
      </c>
    </row>
    <row r="11" spans="6:14" ht="12.75">
      <c r="F11" s="12">
        <v>120000</v>
      </c>
      <c r="G11" s="12">
        <v>120000</v>
      </c>
      <c r="H11" s="12">
        <v>2000000</v>
      </c>
      <c r="I11" s="13">
        <v>250</v>
      </c>
      <c r="J11" s="14">
        <f t="shared" si="0"/>
        <v>1.837762984739307</v>
      </c>
      <c r="K11" s="15">
        <f t="shared" si="1"/>
        <v>1837.762984739307</v>
      </c>
      <c r="L11" s="16">
        <f t="shared" si="2"/>
        <v>8.333333333333334</v>
      </c>
      <c r="M11" s="17">
        <f t="shared" si="3"/>
        <v>86.60254037844386</v>
      </c>
      <c r="N11" s="17">
        <f t="shared" si="4"/>
        <v>2.886751345948129</v>
      </c>
    </row>
    <row r="12" spans="6:14" ht="12.75">
      <c r="F12" s="12">
        <v>120000</v>
      </c>
      <c r="G12" s="12">
        <v>120000</v>
      </c>
      <c r="H12" s="12">
        <v>2000000</v>
      </c>
      <c r="I12" s="13">
        <v>125</v>
      </c>
      <c r="J12" s="14">
        <f t="shared" si="0"/>
        <v>3.675525969478614</v>
      </c>
      <c r="K12" s="15">
        <f t="shared" si="1"/>
        <v>3675.525969478614</v>
      </c>
      <c r="L12" s="16">
        <f t="shared" si="2"/>
        <v>8.333333333333334</v>
      </c>
      <c r="M12" s="17">
        <f t="shared" si="3"/>
        <v>43.30127018922193</v>
      </c>
      <c r="N12" s="17">
        <f t="shared" si="4"/>
        <v>2.886751345948129</v>
      </c>
    </row>
    <row r="13" spans="6:14" ht="12.75">
      <c r="F13" s="12">
        <v>120000</v>
      </c>
      <c r="G13" s="12">
        <v>120000</v>
      </c>
      <c r="H13" s="12">
        <v>2000000</v>
      </c>
      <c r="I13" s="13">
        <v>64</v>
      </c>
      <c r="J13" s="14">
        <f t="shared" si="0"/>
        <v>7.178761659137918</v>
      </c>
      <c r="K13" s="15">
        <f t="shared" si="1"/>
        <v>7178.761659137918</v>
      </c>
      <c r="L13" s="16">
        <f t="shared" si="2"/>
        <v>8.333333333333334</v>
      </c>
      <c r="M13" s="17">
        <f t="shared" si="3"/>
        <v>22.170250336881626</v>
      </c>
      <c r="N13" s="17">
        <f t="shared" si="4"/>
        <v>2.886751345948129</v>
      </c>
    </row>
    <row r="14" spans="6:14" ht="12.75">
      <c r="F14" s="12">
        <v>120000</v>
      </c>
      <c r="G14" s="12">
        <v>120000</v>
      </c>
      <c r="H14" s="12">
        <v>2000000</v>
      </c>
      <c r="I14" s="13">
        <v>32</v>
      </c>
      <c r="J14" s="14">
        <f t="shared" si="0"/>
        <v>14.357523318275836</v>
      </c>
      <c r="K14" s="15">
        <f t="shared" si="1"/>
        <v>14357.523318275837</v>
      </c>
      <c r="L14" s="16">
        <f t="shared" si="2"/>
        <v>8.333333333333334</v>
      </c>
      <c r="M14" s="17">
        <f t="shared" si="3"/>
        <v>11.085125168440813</v>
      </c>
      <c r="N14" s="17">
        <f t="shared" si="4"/>
        <v>2.886751345948129</v>
      </c>
    </row>
    <row r="15" spans="6:14" ht="12.75">
      <c r="F15" s="12"/>
      <c r="G15" s="12"/>
      <c r="H15" s="12"/>
      <c r="I15" s="13"/>
      <c r="J15" s="14">
        <f t="shared" si="0"/>
      </c>
      <c r="K15" s="15">
        <f t="shared" si="1"/>
      </c>
      <c r="L15" s="16">
        <f t="shared" si="2"/>
      </c>
      <c r="M15" s="17">
        <f t="shared" si="3"/>
      </c>
      <c r="N15" s="17">
        <f t="shared" si="4"/>
      </c>
    </row>
    <row r="16" spans="6:14" ht="12.75">
      <c r="F16" s="12">
        <v>120000</v>
      </c>
      <c r="G16" s="12">
        <v>120000</v>
      </c>
      <c r="H16" s="12">
        <v>2000000</v>
      </c>
      <c r="I16" s="13">
        <v>45</v>
      </c>
      <c r="J16" s="14">
        <f t="shared" si="0"/>
        <v>10.209794359662816</v>
      </c>
      <c r="K16" s="15">
        <f t="shared" si="1"/>
        <v>10209.794359662816</v>
      </c>
      <c r="L16" s="16">
        <f t="shared" si="2"/>
        <v>8.333333333333334</v>
      </c>
      <c r="M16" s="17">
        <f t="shared" si="3"/>
        <v>15.588457268119898</v>
      </c>
      <c r="N16" s="17">
        <f t="shared" si="4"/>
        <v>2.8867513459481287</v>
      </c>
    </row>
    <row r="17" spans="6:14" ht="12.75">
      <c r="F17" s="12"/>
      <c r="G17" s="12"/>
      <c r="H17" s="12"/>
      <c r="I17" s="13"/>
      <c r="J17" s="14">
        <f t="shared" si="0"/>
      </c>
      <c r="K17" s="15">
        <f t="shared" si="1"/>
      </c>
      <c r="L17" s="16">
        <f t="shared" si="2"/>
      </c>
      <c r="M17" s="17">
        <f t="shared" si="3"/>
      </c>
      <c r="N17" s="17">
        <f t="shared" si="4"/>
      </c>
    </row>
    <row r="19" spans="6:10" ht="12.75">
      <c r="F19" s="34" t="s">
        <v>11</v>
      </c>
      <c r="G19" s="34"/>
      <c r="H19" s="34"/>
      <c r="I19" s="34"/>
      <c r="J19" s="34"/>
    </row>
    <row r="20" spans="1:10" ht="12.75">
      <c r="A20" s="18"/>
      <c r="B20" s="18"/>
      <c r="C20" s="18"/>
      <c r="D20" s="18"/>
      <c r="E20" s="19"/>
      <c r="F20" s="20" t="s">
        <v>2</v>
      </c>
      <c r="G20" s="20" t="s">
        <v>12</v>
      </c>
      <c r="H20" s="21" t="s">
        <v>13</v>
      </c>
      <c r="I20" s="22" t="s">
        <v>14</v>
      </c>
      <c r="J20" s="6" t="s">
        <v>15</v>
      </c>
    </row>
    <row r="21" spans="1:10" ht="12.75">
      <c r="A21" s="23"/>
      <c r="B21" s="24"/>
      <c r="C21" s="25"/>
      <c r="D21" s="26"/>
      <c r="E21" s="18"/>
      <c r="F21" s="12">
        <v>120000</v>
      </c>
      <c r="G21" s="12">
        <v>120000</v>
      </c>
      <c r="H21" s="12">
        <v>2000000</v>
      </c>
      <c r="I21" s="27">
        <v>0.919</v>
      </c>
      <c r="J21" s="28">
        <f>_xlfn.IFERROR((1/(2*PI()*(I21/1000000000)))*(SQRT((F21+G21)/(F21*G21*H21))),"")</f>
        <v>499.9355235961118</v>
      </c>
    </row>
    <row r="22" spans="5:6" ht="12.75">
      <c r="E22" s="29"/>
      <c r="F22" s="30"/>
    </row>
    <row r="23" spans="5:6" ht="12.75">
      <c r="E23" s="29"/>
      <c r="F23" s="30"/>
    </row>
    <row r="24" spans="5:6" ht="12.75">
      <c r="E24" s="29"/>
      <c r="F24" s="31"/>
    </row>
    <row r="25" spans="5:6" ht="12.75">
      <c r="E25" s="29"/>
      <c r="F25" s="32"/>
    </row>
    <row r="26" spans="5:6" ht="12.75">
      <c r="E26" s="29"/>
      <c r="F26" s="30"/>
    </row>
  </sheetData>
  <sheetProtection sheet="1" selectLockedCells="1"/>
  <mergeCells count="3">
    <mergeCell ref="F2:N2"/>
    <mergeCell ref="F3:N3"/>
    <mergeCell ref="F19:J19"/>
  </mergeCells>
  <conditionalFormatting sqref="J5:J17">
    <cfRule type="cellIs" priority="1" dxfId="0" operator="greaterThanOrEqual" stopIfTrue="1">
      <formula>1</formula>
    </cfRule>
  </conditionalFormatting>
  <conditionalFormatting sqref="K5:K17">
    <cfRule type="cellIs" priority="2" dxfId="0" operator="lessThan" stopIfTrue="1">
      <formula>1000</formula>
    </cfRule>
  </conditionalFormatting>
  <dataValidations count="2">
    <dataValidation type="whole" allowBlank="1" showErrorMessage="1" errorTitle="ERROR" error="Valores permitidos: entre 1 y 10M" sqref="F5:H17">
      <formula1>1</formula1>
      <formula2>10000000</formula2>
    </dataValidation>
    <dataValidation type="whole" allowBlank="1" showErrorMessage="1" promptTitle="VALORES" prompt="Entre 20 y 20000Hz" errorTitle="ERROR" error="El valor debe estar entre 20 y 20000" sqref="I5:I17">
      <formula1>20</formula1>
      <formula2>20000</formula2>
    </dataValidation>
  </dataValidation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FAXTER</dc:creator>
  <cp:keywords/>
  <dc:description/>
  <cp:lastModifiedBy>PC</cp:lastModifiedBy>
  <dcterms:created xsi:type="dcterms:W3CDTF">2024-02-26T09:10:16Z</dcterms:created>
  <dcterms:modified xsi:type="dcterms:W3CDTF">2024-02-26T09:10:49Z</dcterms:modified>
  <cp:category/>
  <cp:version/>
  <cp:contentType/>
  <cp:contentStatus/>
</cp:coreProperties>
</file>